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датки" sheetId="1" r:id="rId1"/>
  </sheets>
  <definedNames>
    <definedName name="_xlnm.Print_Area" localSheetId="0">'видатки'!$A$1:$G$35</definedName>
  </definedNames>
  <calcPr fullCalcOnLoad="1"/>
</workbook>
</file>

<file path=xl/sharedStrings.xml><?xml version="1.0" encoding="utf-8"?>
<sst xmlns="http://schemas.openxmlformats.org/spreadsheetml/2006/main" count="57" uniqueCount="57">
  <si>
    <t>Інші програми соціального захисту дітей</t>
  </si>
  <si>
    <t xml:space="preserve">Код </t>
  </si>
  <si>
    <t>Назва</t>
  </si>
  <si>
    <t>Інші видатки по соціальному захисту населення</t>
  </si>
  <si>
    <t>Молодіжні програми</t>
  </si>
  <si>
    <t>Інші заклади та заходи в галузі соціальної політики</t>
  </si>
  <si>
    <t>900201</t>
  </si>
  <si>
    <t>% до  річних призначень</t>
  </si>
  <si>
    <t>Разом  по загальному фонду</t>
  </si>
  <si>
    <t>Видатки за рахунок власних надходжень бюджетних установ</t>
  </si>
  <si>
    <t>% до призначень звітного періоду</t>
  </si>
  <si>
    <t>ВСЬОГО ВИДАТКІВ</t>
  </si>
  <si>
    <t>900203</t>
  </si>
  <si>
    <t>Витрати на поховання учасників бойових дій та інвалідів війни</t>
  </si>
  <si>
    <t>Бюджет розвитку</t>
  </si>
  <si>
    <t>Корюківської районної державної адміністрації</t>
  </si>
  <si>
    <t xml:space="preserve">Інші видатки </t>
  </si>
  <si>
    <t>ВИДАТКИ ЗАГАЛЬНОГО ФОНДУ</t>
  </si>
  <si>
    <t>ВИДАТКИ СПЕЦІАЛЬНОГО ФОНДУ</t>
  </si>
  <si>
    <t>Державне управління</t>
  </si>
  <si>
    <t>Освіта</t>
  </si>
  <si>
    <t>Охорона здоров'я</t>
  </si>
  <si>
    <t>Соцзахист і соцзабезпечення</t>
  </si>
  <si>
    <t>Культура і мистецтво</t>
  </si>
  <si>
    <t>Фізична культура і спорт</t>
  </si>
  <si>
    <t>Сільське і лісове господарство, рибне господарство та мисливство</t>
  </si>
  <si>
    <t>0100</t>
  </si>
  <si>
    <t>1000</t>
  </si>
  <si>
    <t>2000</t>
  </si>
  <si>
    <t>3000</t>
  </si>
  <si>
    <t>3400</t>
  </si>
  <si>
    <t>3090</t>
  </si>
  <si>
    <t>3112</t>
  </si>
  <si>
    <t>4000</t>
  </si>
  <si>
    <t>5000</t>
  </si>
  <si>
    <t>Сприяння розвитку малого та середнього підприємництва</t>
  </si>
  <si>
    <t>8000</t>
  </si>
  <si>
    <t>Всього видатків загальному фонду (з урахуванням трансфертів)</t>
  </si>
  <si>
    <t>Разом  по спеціального фонду</t>
  </si>
  <si>
    <t>7610</t>
  </si>
  <si>
    <t>0180</t>
  </si>
  <si>
    <t>Начальник фінансового відділу</t>
  </si>
  <si>
    <t>7110</t>
  </si>
  <si>
    <t>8500</t>
  </si>
  <si>
    <t>Надання субсидій населенню</t>
  </si>
  <si>
    <t>Виплата допомоги сім’ям з дітьми, малозабезпеченим сім’ям, інвалідам з дитинства, дітям - інвалідам…</t>
  </si>
  <si>
    <t>Надання пільг окремим категоріям громадян</t>
  </si>
  <si>
    <r>
      <t xml:space="preserve">Бюджет на 2020 рік                             </t>
    </r>
    <r>
      <rPr>
        <sz val="10"/>
        <rFont val="Times New Roman"/>
        <family val="1"/>
      </rPr>
      <t>(із внесеними змінами)</t>
    </r>
  </si>
  <si>
    <t>9000</t>
  </si>
  <si>
    <t>Робота з мобілізації</t>
  </si>
  <si>
    <t>Валентина ЄРЕМЕНКО</t>
  </si>
  <si>
    <t>Міжбюджетні трансферти бюджетам різних рівнів</t>
  </si>
  <si>
    <t>0191</t>
  </si>
  <si>
    <t>Субвенція на проведення виборів депутатів місцевих рад та сільських, селищних,,міських голів</t>
  </si>
  <si>
    <t xml:space="preserve">Нерозподілені трансферти </t>
  </si>
  <si>
    <r>
      <t xml:space="preserve">План на 12 місяців 2020 р.                          </t>
    </r>
    <r>
      <rPr>
        <sz val="10"/>
        <rFont val="Times New Roman"/>
        <family val="1"/>
      </rPr>
      <t>(із внесеними змінами)</t>
    </r>
  </si>
  <si>
    <t>Касові видатки                   за  2020 р.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</si>
</sst>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0.00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color indexed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1"/>
    </font>
    <font>
      <b/>
      <sz val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192" fontId="13" fillId="33" borderId="10" xfId="0" applyNumberFormat="1" applyFont="1" applyFill="1" applyBorder="1" applyAlignment="1">
      <alignment horizontal="right"/>
    </xf>
    <xf numFmtId="192" fontId="13" fillId="33" borderId="10" xfId="0" applyNumberFormat="1" applyFont="1" applyFill="1" applyBorder="1" applyAlignment="1">
      <alignment/>
    </xf>
    <xf numFmtId="192" fontId="14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192" fontId="15" fillId="0" borderId="10" xfId="0" applyNumberFormat="1" applyFont="1" applyBorder="1" applyAlignment="1">
      <alignment horizontal="right"/>
    </xf>
    <xf numFmtId="192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right"/>
    </xf>
    <xf numFmtId="0" fontId="11" fillId="0" borderId="0" xfId="0" applyFont="1" applyBorder="1" applyAlignment="1">
      <alignment/>
    </xf>
    <xf numFmtId="192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Fill="1" applyBorder="1" applyAlignment="1">
      <alignment wrapText="1"/>
    </xf>
    <xf numFmtId="193" fontId="11" fillId="0" borderId="0" xfId="53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49" fontId="1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18" fillId="0" borderId="0" xfId="0" applyFont="1" applyAlignment="1">
      <alignment/>
    </xf>
    <xf numFmtId="49" fontId="19" fillId="0" borderId="10" xfId="0" applyNumberFormat="1" applyFont="1" applyBorder="1" applyAlignment="1">
      <alignment wrapText="1"/>
    </xf>
    <xf numFmtId="0" fontId="10" fillId="33" borderId="10" xfId="0" applyFont="1" applyFill="1" applyBorder="1" applyAlignment="1">
      <alignment horizontal="center" wrapText="1"/>
    </xf>
    <xf numFmtId="192" fontId="15" fillId="0" borderId="0" xfId="0" applyNumberFormat="1" applyFont="1" applyFill="1" applyBorder="1" applyAlignment="1">
      <alignment/>
    </xf>
    <xf numFmtId="192" fontId="12" fillId="34" borderId="10" xfId="0" applyNumberFormat="1" applyFont="1" applyFill="1" applyBorder="1" applyAlignment="1">
      <alignment horizontal="right"/>
    </xf>
    <xf numFmtId="192" fontId="14" fillId="34" borderId="10" xfId="0" applyNumberFormat="1" applyFont="1" applyFill="1" applyBorder="1" applyAlignment="1">
      <alignment/>
    </xf>
    <xf numFmtId="192" fontId="11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/>
    </xf>
    <xf numFmtId="192" fontId="17" fillId="35" borderId="10" xfId="0" applyNumberFormat="1" applyFont="1" applyFill="1" applyBorder="1" applyAlignment="1">
      <alignment wrapText="1"/>
    </xf>
    <xf numFmtId="0" fontId="5" fillId="35" borderId="10" xfId="0" applyFont="1" applyFill="1" applyBorder="1" applyAlignment="1">
      <alignment horizontal="center"/>
    </xf>
    <xf numFmtId="192" fontId="17" fillId="35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11" fillId="0" borderId="10" xfId="0" applyFont="1" applyBorder="1" applyAlignment="1">
      <alignment horizontal="right"/>
    </xf>
    <xf numFmtId="192" fontId="11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wrapText="1"/>
    </xf>
    <xf numFmtId="192" fontId="20" fillId="0" borderId="10" xfId="0" applyNumberFormat="1" applyFont="1" applyBorder="1" applyAlignment="1">
      <alignment/>
    </xf>
    <xf numFmtId="192" fontId="19" fillId="34" borderId="10" xfId="0" applyNumberFormat="1" applyFont="1" applyFill="1" applyBorder="1" applyAlignment="1">
      <alignment/>
    </xf>
    <xf numFmtId="0" fontId="19" fillId="0" borderId="0" xfId="0" applyFont="1" applyAlignment="1">
      <alignment/>
    </xf>
    <xf numFmtId="49" fontId="17" fillId="35" borderId="10" xfId="0" applyNumberFormat="1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 horizontal="center"/>
    </xf>
    <xf numFmtId="192" fontId="17" fillId="34" borderId="10" xfId="0" applyNumberFormat="1" applyFont="1" applyFill="1" applyBorder="1" applyAlignment="1">
      <alignment horizontal="right"/>
    </xf>
    <xf numFmtId="192" fontId="17" fillId="34" borderId="10" xfId="0" applyNumberFormat="1" applyFont="1" applyFill="1" applyBorder="1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14" fillId="35" borderId="11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/>
    </xf>
    <xf numFmtId="0" fontId="12" fillId="0" borderId="0" xfId="0" applyFont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идат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SheetLayoutView="100" zoomScalePageLayoutView="0" workbookViewId="0" topLeftCell="A1">
      <selection activeCell="F1" sqref="F1:F16384"/>
    </sheetView>
  </sheetViews>
  <sheetFormatPr defaultColWidth="9.00390625" defaultRowHeight="12.75"/>
  <cols>
    <col min="1" max="1" width="9.25390625" style="1" customWidth="1"/>
    <col min="2" max="2" width="37.00390625" style="2" customWidth="1"/>
    <col min="3" max="3" width="17.875" style="2" customWidth="1"/>
    <col min="4" max="4" width="13.875" style="2" hidden="1" customWidth="1"/>
    <col min="5" max="5" width="18.625" style="2" customWidth="1"/>
    <col min="6" max="6" width="12.25390625" style="2" customWidth="1"/>
    <col min="7" max="7" width="10.25390625" style="2" hidden="1" customWidth="1"/>
    <col min="8" max="16384" width="9.125" style="2" customWidth="1"/>
  </cols>
  <sheetData>
    <row r="1" spans="1:7" s="19" customFormat="1" ht="60.75" customHeight="1">
      <c r="A1" s="17" t="s">
        <v>1</v>
      </c>
      <c r="B1" s="18" t="s">
        <v>2</v>
      </c>
      <c r="C1" s="40" t="s">
        <v>47</v>
      </c>
      <c r="D1" s="40" t="s">
        <v>55</v>
      </c>
      <c r="E1" s="40" t="s">
        <v>56</v>
      </c>
      <c r="F1" s="40" t="s">
        <v>7</v>
      </c>
      <c r="G1" s="54" t="s">
        <v>10</v>
      </c>
    </row>
    <row r="2" spans="1:7" ht="20.25" customHeight="1">
      <c r="A2" s="59" t="s">
        <v>17</v>
      </c>
      <c r="B2" s="60"/>
      <c r="C2" s="60"/>
      <c r="D2" s="60"/>
      <c r="E2" s="60"/>
      <c r="F2" s="60"/>
      <c r="G2" s="61"/>
    </row>
    <row r="3" spans="1:7" ht="27.75" customHeight="1">
      <c r="A3" s="41" t="s">
        <v>26</v>
      </c>
      <c r="B3" s="42" t="s">
        <v>19</v>
      </c>
      <c r="C3" s="43">
        <v>2698.2</v>
      </c>
      <c r="D3" s="44">
        <f>C3</f>
        <v>2698.2</v>
      </c>
      <c r="E3" s="11">
        <v>2541.5</v>
      </c>
      <c r="F3" s="11">
        <f>E3/C3*100</f>
        <v>94.1924245793492</v>
      </c>
      <c r="G3" s="11">
        <f>E3/D3*100</f>
        <v>94.1924245793492</v>
      </c>
    </row>
    <row r="4" spans="1:7" ht="25.5" customHeight="1">
      <c r="A4" s="41" t="s">
        <v>27</v>
      </c>
      <c r="B4" s="42" t="s">
        <v>20</v>
      </c>
      <c r="C4" s="43">
        <v>11646.7</v>
      </c>
      <c r="D4" s="44">
        <f aca="true" t="shared" si="0" ref="D4:D21">C4</f>
        <v>11646.7</v>
      </c>
      <c r="E4" s="11">
        <v>10990</v>
      </c>
      <c r="F4" s="11">
        <f>E4/C4*100</f>
        <v>94.36149295508598</v>
      </c>
      <c r="G4" s="11">
        <f>E4/D4*100</f>
        <v>94.36149295508598</v>
      </c>
    </row>
    <row r="5" spans="1:7" ht="28.5" customHeight="1">
      <c r="A5" s="41" t="s">
        <v>28</v>
      </c>
      <c r="B5" s="42" t="s">
        <v>21</v>
      </c>
      <c r="C5" s="44">
        <v>4232.6</v>
      </c>
      <c r="D5" s="44">
        <f t="shared" si="0"/>
        <v>4232.6</v>
      </c>
      <c r="E5" s="11">
        <v>4181.4</v>
      </c>
      <c r="F5" s="11">
        <f>E5/C5*100</f>
        <v>98.79034163398383</v>
      </c>
      <c r="G5" s="11">
        <f>E5/D5*100</f>
        <v>98.79034163398383</v>
      </c>
    </row>
    <row r="6" spans="1:7" ht="24.75" customHeight="1">
      <c r="A6" s="41" t="s">
        <v>29</v>
      </c>
      <c r="B6" s="42" t="s">
        <v>22</v>
      </c>
      <c r="C6" s="44">
        <v>728.5</v>
      </c>
      <c r="D6" s="44">
        <f t="shared" si="0"/>
        <v>728.5</v>
      </c>
      <c r="E6" s="44">
        <v>641.6</v>
      </c>
      <c r="F6" s="11">
        <f>E6/C6*100</f>
        <v>88.07137954701442</v>
      </c>
      <c r="G6" s="11">
        <f>E6/D6*100</f>
        <v>88.07137954701442</v>
      </c>
    </row>
    <row r="7" spans="1:7" ht="33" hidden="1">
      <c r="A7" s="41"/>
      <c r="B7" s="24" t="s">
        <v>46</v>
      </c>
      <c r="C7" s="7"/>
      <c r="D7" s="44">
        <f t="shared" si="0"/>
        <v>0</v>
      </c>
      <c r="E7" s="7"/>
      <c r="F7" s="8"/>
      <c r="G7" s="8"/>
    </row>
    <row r="8" spans="1:7" ht="33" hidden="1">
      <c r="A8" s="41"/>
      <c r="B8" s="25" t="s">
        <v>45</v>
      </c>
      <c r="C8" s="7"/>
      <c r="D8" s="44">
        <f t="shared" si="0"/>
        <v>0</v>
      </c>
      <c r="E8" s="7"/>
      <c r="F8" s="8"/>
      <c r="G8" s="8"/>
    </row>
    <row r="9" spans="1:7" ht="33" hidden="1">
      <c r="A9" s="41"/>
      <c r="B9" s="25" t="s">
        <v>44</v>
      </c>
      <c r="C9" s="7"/>
      <c r="D9" s="44">
        <f t="shared" si="0"/>
        <v>0</v>
      </c>
      <c r="E9" s="7"/>
      <c r="F9" s="8"/>
      <c r="G9" s="8"/>
    </row>
    <row r="10" spans="1:7" ht="33" hidden="1">
      <c r="A10" s="26" t="s">
        <v>30</v>
      </c>
      <c r="B10" s="24" t="s">
        <v>3</v>
      </c>
      <c r="C10" s="7"/>
      <c r="D10" s="44">
        <f t="shared" si="0"/>
        <v>0</v>
      </c>
      <c r="E10" s="8"/>
      <c r="F10" s="8"/>
      <c r="G10" s="8"/>
    </row>
    <row r="11" spans="1:7" ht="33" hidden="1">
      <c r="A11" s="26" t="s">
        <v>31</v>
      </c>
      <c r="B11" s="24" t="s">
        <v>13</v>
      </c>
      <c r="C11" s="7"/>
      <c r="D11" s="44">
        <f t="shared" si="0"/>
        <v>0</v>
      </c>
      <c r="E11" s="8"/>
      <c r="F11" s="8"/>
      <c r="G11" s="8"/>
    </row>
    <row r="12" spans="1:7" ht="33" customHeight="1" hidden="1">
      <c r="A12" s="26" t="s">
        <v>32</v>
      </c>
      <c r="B12" s="24" t="s">
        <v>0</v>
      </c>
      <c r="C12" s="7"/>
      <c r="D12" s="44">
        <f t="shared" si="0"/>
        <v>0</v>
      </c>
      <c r="E12" s="6"/>
      <c r="F12" s="8"/>
      <c r="G12" s="8"/>
    </row>
    <row r="13" spans="1:7" ht="33" hidden="1">
      <c r="A13" s="21"/>
      <c r="B13" s="24" t="s">
        <v>4</v>
      </c>
      <c r="C13" s="9"/>
      <c r="D13" s="44">
        <f t="shared" si="0"/>
        <v>0</v>
      </c>
      <c r="E13" s="8"/>
      <c r="F13" s="8"/>
      <c r="G13" s="8"/>
    </row>
    <row r="14" spans="1:9" ht="33" hidden="1">
      <c r="A14" s="21"/>
      <c r="B14" s="24" t="s">
        <v>5</v>
      </c>
      <c r="C14" s="9"/>
      <c r="D14" s="44">
        <f t="shared" si="0"/>
        <v>0</v>
      </c>
      <c r="E14" s="8"/>
      <c r="F14" s="8"/>
      <c r="G14" s="8"/>
      <c r="H14" s="31"/>
      <c r="I14" s="10"/>
    </row>
    <row r="15" spans="1:7" ht="24.75" customHeight="1">
      <c r="A15" s="41" t="s">
        <v>33</v>
      </c>
      <c r="B15" s="42" t="s">
        <v>23</v>
      </c>
      <c r="C15" s="43">
        <v>297</v>
      </c>
      <c r="D15" s="44">
        <f t="shared" si="0"/>
        <v>297</v>
      </c>
      <c r="E15" s="11">
        <v>256.2</v>
      </c>
      <c r="F15" s="11">
        <f aca="true" t="shared" si="1" ref="F15:F24">E15/C15*100</f>
        <v>86.26262626262627</v>
      </c>
      <c r="G15" s="11">
        <f aca="true" t="shared" si="2" ref="G15:G24">E15/D15*100</f>
        <v>86.26262626262627</v>
      </c>
    </row>
    <row r="16" spans="1:7" ht="29.25" customHeight="1">
      <c r="A16" s="41" t="s">
        <v>34</v>
      </c>
      <c r="B16" s="42" t="s">
        <v>24</v>
      </c>
      <c r="C16" s="44">
        <v>17.5</v>
      </c>
      <c r="D16" s="44">
        <f t="shared" si="0"/>
        <v>17.5</v>
      </c>
      <c r="E16" s="11">
        <v>10.2</v>
      </c>
      <c r="F16" s="11">
        <f t="shared" si="1"/>
        <v>58.285714285714285</v>
      </c>
      <c r="G16" s="11">
        <f t="shared" si="2"/>
        <v>58.285714285714285</v>
      </c>
    </row>
    <row r="17" spans="1:7" ht="30">
      <c r="A17" s="41" t="s">
        <v>42</v>
      </c>
      <c r="B17" s="45" t="s">
        <v>25</v>
      </c>
      <c r="C17" s="44">
        <v>91</v>
      </c>
      <c r="D17" s="44">
        <f t="shared" si="0"/>
        <v>91</v>
      </c>
      <c r="E17" s="11">
        <v>91</v>
      </c>
      <c r="F17" s="11">
        <f t="shared" si="1"/>
        <v>100</v>
      </c>
      <c r="G17" s="46">
        <f t="shared" si="2"/>
        <v>100</v>
      </c>
    </row>
    <row r="18" spans="1:7" ht="30" hidden="1">
      <c r="A18" s="41" t="s">
        <v>39</v>
      </c>
      <c r="B18" s="45" t="s">
        <v>35</v>
      </c>
      <c r="C18" s="44"/>
      <c r="D18" s="44">
        <f t="shared" si="0"/>
        <v>0</v>
      </c>
      <c r="E18" s="11">
        <v>0</v>
      </c>
      <c r="F18" s="11" t="e">
        <f t="shared" si="1"/>
        <v>#DIV/0!</v>
      </c>
      <c r="G18" s="46" t="e">
        <f t="shared" si="2"/>
        <v>#DIV/0!</v>
      </c>
    </row>
    <row r="19" spans="1:7" ht="30" customHeight="1">
      <c r="A19" s="41" t="s">
        <v>36</v>
      </c>
      <c r="B19" s="45" t="s">
        <v>49</v>
      </c>
      <c r="C19" s="44">
        <v>80</v>
      </c>
      <c r="D19" s="44">
        <f t="shared" si="0"/>
        <v>80</v>
      </c>
      <c r="E19" s="12">
        <v>39.2</v>
      </c>
      <c r="F19" s="11">
        <f t="shared" si="1"/>
        <v>49.00000000000001</v>
      </c>
      <c r="G19" s="11">
        <f t="shared" si="2"/>
        <v>49.00000000000001</v>
      </c>
    </row>
    <row r="20" spans="1:7" ht="45">
      <c r="A20" s="41" t="s">
        <v>52</v>
      </c>
      <c r="B20" s="45" t="s">
        <v>53</v>
      </c>
      <c r="C20" s="44">
        <v>685.9</v>
      </c>
      <c r="D20" s="44">
        <f t="shared" si="0"/>
        <v>685.9</v>
      </c>
      <c r="E20" s="12">
        <v>678.5</v>
      </c>
      <c r="F20" s="11">
        <f t="shared" si="1"/>
        <v>98.9211255285027</v>
      </c>
      <c r="G20" s="11">
        <f t="shared" si="2"/>
        <v>98.9211255285027</v>
      </c>
    </row>
    <row r="21" spans="1:7" s="13" customFormat="1" ht="15.75">
      <c r="A21" s="41" t="s">
        <v>40</v>
      </c>
      <c r="B21" s="42" t="s">
        <v>16</v>
      </c>
      <c r="C21" s="44">
        <v>161.5</v>
      </c>
      <c r="D21" s="44">
        <f t="shared" si="0"/>
        <v>161.5</v>
      </c>
      <c r="E21" s="12">
        <v>119.5</v>
      </c>
      <c r="F21" s="11">
        <f t="shared" si="1"/>
        <v>73.9938080495356</v>
      </c>
      <c r="G21" s="11">
        <f t="shared" si="2"/>
        <v>73.9938080495356</v>
      </c>
    </row>
    <row r="22" spans="1:7" s="28" customFormat="1" ht="16.5">
      <c r="A22" s="36" t="s">
        <v>6</v>
      </c>
      <c r="B22" s="38" t="s">
        <v>8</v>
      </c>
      <c r="C22" s="39">
        <f>C3+C4+C5+C6+C15+C16+C17+C19+C21+C20</f>
        <v>20638.9</v>
      </c>
      <c r="D22" s="39">
        <f>D3+D4+D5+D6+D15+D16+D17+D19+D21+D20</f>
        <v>20638.9</v>
      </c>
      <c r="E22" s="39">
        <f>E3+E4+E5+E6+E15+E16+E17+E19+E21+E20</f>
        <v>19549.100000000002</v>
      </c>
      <c r="F22" s="39">
        <f t="shared" si="1"/>
        <v>94.7196798278978</v>
      </c>
      <c r="G22" s="39">
        <f t="shared" si="2"/>
        <v>94.7196798278978</v>
      </c>
    </row>
    <row r="23" spans="1:7" s="13" customFormat="1" ht="15.75" hidden="1">
      <c r="A23" s="41" t="s">
        <v>43</v>
      </c>
      <c r="B23" s="45" t="s">
        <v>54</v>
      </c>
      <c r="C23" s="44"/>
      <c r="D23" s="43"/>
      <c r="E23" s="12"/>
      <c r="F23" s="11" t="e">
        <f t="shared" si="1"/>
        <v>#DIV/0!</v>
      </c>
      <c r="G23" s="11" t="e">
        <f t="shared" si="2"/>
        <v>#DIV/0!</v>
      </c>
    </row>
    <row r="24" spans="1:7" ht="30">
      <c r="A24" s="41" t="s">
        <v>48</v>
      </c>
      <c r="B24" s="29" t="s">
        <v>51</v>
      </c>
      <c r="C24" s="11">
        <v>2891</v>
      </c>
      <c r="D24" s="11">
        <f>C24</f>
        <v>2891</v>
      </c>
      <c r="E24" s="11">
        <v>2859.3</v>
      </c>
      <c r="F24" s="11">
        <f t="shared" si="1"/>
        <v>98.90349360083017</v>
      </c>
      <c r="G24" s="11">
        <f t="shared" si="2"/>
        <v>98.90349360083017</v>
      </c>
    </row>
    <row r="25" spans="1:7" ht="15.75" hidden="1">
      <c r="A25" s="41"/>
      <c r="B25" s="29"/>
      <c r="C25" s="11"/>
      <c r="D25" s="12"/>
      <c r="E25" s="11"/>
      <c r="F25" s="11"/>
      <c r="G25" s="11"/>
    </row>
    <row r="26" spans="1:7" ht="15.75" hidden="1">
      <c r="A26" s="41"/>
      <c r="B26" s="29"/>
      <c r="C26" s="11"/>
      <c r="D26" s="12"/>
      <c r="E26" s="11"/>
      <c r="F26" s="11"/>
      <c r="G26" s="11"/>
    </row>
    <row r="27" spans="1:7" ht="35.25" customHeight="1">
      <c r="A27" s="49" t="s">
        <v>12</v>
      </c>
      <c r="B27" s="50" t="s">
        <v>37</v>
      </c>
      <c r="C27" s="37">
        <f>C24+C23+C22</f>
        <v>23529.9</v>
      </c>
      <c r="D27" s="37">
        <f>SUM(D22:D24)</f>
        <v>23529.9</v>
      </c>
      <c r="E27" s="37">
        <f>SUM(E22:E24)</f>
        <v>22408.4</v>
      </c>
      <c r="F27" s="39">
        <f>E27/C27*100</f>
        <v>95.23372390022907</v>
      </c>
      <c r="G27" s="39">
        <f>E27/D27*100</f>
        <v>95.23372390022907</v>
      </c>
    </row>
    <row r="28" spans="1:7" ht="21" customHeight="1">
      <c r="A28" s="55" t="s">
        <v>18</v>
      </c>
      <c r="B28" s="56"/>
      <c r="C28" s="57"/>
      <c r="D28" s="32"/>
      <c r="E28" s="32"/>
      <c r="F28" s="33"/>
      <c r="G28" s="34"/>
    </row>
    <row r="29" spans="1:7" ht="30" customHeight="1">
      <c r="A29" s="20"/>
      <c r="B29" s="27" t="s">
        <v>9</v>
      </c>
      <c r="C29" s="11">
        <v>196.5</v>
      </c>
      <c r="D29" s="11"/>
      <c r="E29" s="11">
        <v>176.5</v>
      </c>
      <c r="F29" s="11">
        <f>E29/C29*100</f>
        <v>89.82188295165395</v>
      </c>
      <c r="G29" s="5"/>
    </row>
    <row r="30" spans="1:7" ht="21.75" customHeight="1">
      <c r="A30" s="20"/>
      <c r="B30" s="27" t="s">
        <v>14</v>
      </c>
      <c r="C30" s="11">
        <v>8718.1</v>
      </c>
      <c r="D30" s="11"/>
      <c r="E30" s="11">
        <v>8236.1</v>
      </c>
      <c r="F30" s="11">
        <f>E30/C30*100</f>
        <v>94.47127241027287</v>
      </c>
      <c r="G30" s="11"/>
    </row>
    <row r="31" spans="1:7" s="48" customFormat="1" ht="25.5" customHeight="1">
      <c r="A31" s="51">
        <v>900204</v>
      </c>
      <c r="B31" s="35" t="s">
        <v>38</v>
      </c>
      <c r="C31" s="52">
        <f>SUM(C29:C30)</f>
        <v>8914.6</v>
      </c>
      <c r="D31" s="52"/>
      <c r="E31" s="52">
        <f>SUM(E29:E30)</f>
        <v>8412.6</v>
      </c>
      <c r="F31" s="53">
        <f>E31/C31*100</f>
        <v>94.36878827990039</v>
      </c>
      <c r="G31" s="47"/>
    </row>
    <row r="32" spans="1:7" ht="27" customHeight="1">
      <c r="A32" s="22"/>
      <c r="B32" s="30" t="s">
        <v>11</v>
      </c>
      <c r="C32" s="3">
        <f>C27+C31</f>
        <v>32444.5</v>
      </c>
      <c r="D32" s="3"/>
      <c r="E32" s="3">
        <f>E27+E31</f>
        <v>30821</v>
      </c>
      <c r="F32" s="4">
        <f>E32/C32*100</f>
        <v>94.99607021220854</v>
      </c>
      <c r="G32" s="4"/>
    </row>
    <row r="33" spans="1:6" ht="4.5" customHeight="1">
      <c r="A33" s="23"/>
      <c r="B33" s="13"/>
      <c r="C33" s="14"/>
      <c r="D33" s="14"/>
      <c r="E33" s="10"/>
      <c r="F33" s="10"/>
    </row>
    <row r="34" spans="2:3" ht="18.75" customHeight="1">
      <c r="B34" s="58" t="s">
        <v>41</v>
      </c>
      <c r="C34" s="58"/>
    </row>
    <row r="35" spans="2:7" ht="31.5" customHeight="1">
      <c r="B35" s="15" t="s">
        <v>15</v>
      </c>
      <c r="E35" s="62" t="s">
        <v>50</v>
      </c>
      <c r="F35" s="62"/>
      <c r="G35" s="62"/>
    </row>
    <row r="38" ht="15.75">
      <c r="C38" s="16"/>
    </row>
  </sheetData>
  <sheetProtection/>
  <mergeCells count="4">
    <mergeCell ref="A28:C28"/>
    <mergeCell ref="B34:C34"/>
    <mergeCell ref="A2:G2"/>
    <mergeCell ref="E35:G35"/>
  </mergeCells>
  <printOptions/>
  <pageMargins left="0.7086614173228347" right="0.11811023622047245" top="0.6692913385826772" bottom="0.15748031496062992" header="0.31496062992125984" footer="0.236220472440944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u250920</cp:lastModifiedBy>
  <cp:lastPrinted>2021-02-08T10:28:28Z</cp:lastPrinted>
  <dcterms:created xsi:type="dcterms:W3CDTF">2002-08-22T12:41:49Z</dcterms:created>
  <dcterms:modified xsi:type="dcterms:W3CDTF">2021-02-08T10:28:29Z</dcterms:modified>
  <cp:category/>
  <cp:version/>
  <cp:contentType/>
  <cp:contentStatus/>
</cp:coreProperties>
</file>